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ie Isabelle\DOSSIER SECRETARIAT\ASSOCIATION DES MAIRES\COMPTA\BUDGET PREVISIONNEL\"/>
    </mc:Choice>
  </mc:AlternateContent>
  <bookViews>
    <workbookView xWindow="0" yWindow="0" windowWidth="27990" windowHeight="1107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Feuil1!$B$1:$H$52</definedName>
  </definedNames>
  <calcPr calcId="152511"/>
</workbook>
</file>

<file path=xl/calcChain.xml><?xml version="1.0" encoding="utf-8"?>
<calcChain xmlns="http://schemas.openxmlformats.org/spreadsheetml/2006/main">
  <c r="D11" i="1" l="1"/>
  <c r="G46" i="1" l="1"/>
  <c r="G42" i="1"/>
  <c r="G11" i="1"/>
  <c r="G6" i="1"/>
  <c r="G12" i="1" s="1"/>
  <c r="G19" i="1" s="1"/>
  <c r="G48" i="1" l="1"/>
  <c r="G49" i="1" s="1"/>
  <c r="G52" i="1" s="1"/>
  <c r="D46" i="1"/>
  <c r="F46" i="1"/>
  <c r="H46" i="1"/>
  <c r="C46" i="1"/>
  <c r="F42" i="1"/>
  <c r="H42" i="1"/>
  <c r="D42" i="1"/>
  <c r="C42" i="1"/>
  <c r="D6" i="1"/>
  <c r="D12" i="1" s="1"/>
  <c r="D19" i="1" s="1"/>
  <c r="C48" i="1" l="1"/>
  <c r="D48" i="1"/>
  <c r="D49" i="1" s="1"/>
  <c r="D52" i="1" s="1"/>
  <c r="H48" i="1"/>
  <c r="H49" i="1" s="1"/>
  <c r="F48" i="1"/>
  <c r="E47" i="1"/>
  <c r="E45" i="1"/>
  <c r="E44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0" i="1"/>
  <c r="E18" i="1"/>
  <c r="E17" i="1"/>
  <c r="E16" i="1"/>
  <c r="E15" i="1"/>
  <c r="E14" i="1"/>
  <c r="E13" i="1"/>
  <c r="E7" i="1"/>
  <c r="E10" i="1"/>
  <c r="E9" i="1"/>
  <c r="E8" i="1"/>
  <c r="E5" i="1"/>
  <c r="E4" i="1"/>
  <c r="H11" i="1"/>
  <c r="H6" i="1"/>
  <c r="F6" i="1"/>
  <c r="F11" i="1"/>
  <c r="C11" i="1"/>
  <c r="E11" i="1" s="1"/>
  <c r="C6" i="1"/>
  <c r="E42" i="1" l="1"/>
  <c r="H12" i="1"/>
  <c r="H19" i="1" s="1"/>
  <c r="H52" i="1" s="1"/>
  <c r="E6" i="1"/>
  <c r="E12" i="1" s="1"/>
  <c r="E19" i="1" s="1"/>
  <c r="E46" i="1"/>
  <c r="F12" i="1"/>
  <c r="F19" i="1" s="1"/>
  <c r="F49" i="1" s="1"/>
  <c r="F52" i="1" s="1"/>
  <c r="C12" i="1"/>
  <c r="C19" i="1" s="1"/>
  <c r="C49" i="1" s="1"/>
  <c r="E48" i="1" l="1"/>
  <c r="E49" i="1" s="1"/>
  <c r="E52" i="1" s="1"/>
  <c r="C52" i="1" l="1"/>
</calcChain>
</file>

<file path=xl/sharedStrings.xml><?xml version="1.0" encoding="utf-8"?>
<sst xmlns="http://schemas.openxmlformats.org/spreadsheetml/2006/main" count="61" uniqueCount="56">
  <si>
    <t>Ecart</t>
  </si>
  <si>
    <t>TOTAL CHARGES EXTERNES</t>
  </si>
  <si>
    <t>TOTAL CHARGES DU PERSONNEL</t>
  </si>
  <si>
    <t>TOTAL CHARGES D’EXPLOITATION</t>
  </si>
  <si>
    <t>RESULTAT D’EXPLOITATION</t>
  </si>
  <si>
    <t>RESULTAT DE L’EXERCICE</t>
  </si>
  <si>
    <t>- Cotisations reçues des Communes</t>
  </si>
  <si>
    <t>- Cotisations reçues des EPCI</t>
  </si>
  <si>
    <t>Total des cotisations reçues</t>
  </si>
  <si>
    <t>Cotisations brutes AMF Communes</t>
  </si>
  <si>
    <t>Cotisations brutes AMF EPCI</t>
  </si>
  <si>
    <t xml:space="preserve">Abattement sur cotisations </t>
  </si>
  <si>
    <t>Ristourne sur cotisations</t>
  </si>
  <si>
    <t>Total des cotisations versées</t>
  </si>
  <si>
    <t>Cotisations restantes à l'association</t>
  </si>
  <si>
    <t>PRODUITS NETS D’EXPLOITATION</t>
  </si>
  <si>
    <t>RESULTAT EXCEPTIONNEL</t>
  </si>
  <si>
    <t>PRODUITS FINANCIERS</t>
  </si>
  <si>
    <t>Frais de formation et recrutement</t>
  </si>
  <si>
    <t>Autres charges de fonctionnement</t>
  </si>
  <si>
    <t>Frais postaux et télécommunications</t>
  </si>
  <si>
    <t>Frais Assemblée Générale</t>
  </si>
  <si>
    <t>Déplacements – Missions - Réceptions</t>
  </si>
  <si>
    <t>Honoraires</t>
  </si>
  <si>
    <t>Documentation</t>
  </si>
  <si>
    <t>Primes d’assurances</t>
  </si>
  <si>
    <t>Entretien et réparations Maintenance</t>
  </si>
  <si>
    <t>Locations mobilières</t>
  </si>
  <si>
    <t>Fournitures administratives</t>
  </si>
  <si>
    <t>Petit matériel informatique</t>
  </si>
  <si>
    <t>Evolution site internet</t>
  </si>
  <si>
    <t xml:space="preserve">Location bureaux + charges locatives </t>
  </si>
  <si>
    <t>Salaires bruts</t>
  </si>
  <si>
    <t>Remboursement divers et produits de gestion</t>
  </si>
  <si>
    <t>Charges sociales et taxes</t>
  </si>
  <si>
    <t>ICP</t>
  </si>
  <si>
    <t>Participation Agenda / Annuaire</t>
  </si>
  <si>
    <t>Cahiers des réseaux , ouvrages divers</t>
  </si>
  <si>
    <t>BP 2016</t>
  </si>
  <si>
    <t>Cotis à 0,258</t>
  </si>
  <si>
    <t>Voyage d'étude</t>
  </si>
  <si>
    <t>Participation Voyage d'étude</t>
  </si>
  <si>
    <t>BP 2017</t>
  </si>
  <si>
    <t>DOTATION AUX AMORTISSEMENTS</t>
  </si>
  <si>
    <t>CHARGES DU PERSONNEL</t>
  </si>
  <si>
    <t>Réunions et formations</t>
  </si>
  <si>
    <t>Subvention Conseil Départemental</t>
  </si>
  <si>
    <t>Personnel extérieur</t>
  </si>
  <si>
    <t>Lettre Infos Maires</t>
  </si>
  <si>
    <t>Actions de communication  Agenda/Annuaire</t>
  </si>
  <si>
    <t>RÉEL 2016 / ESTIMÉ 2017 / BUDGET 2018</t>
  </si>
  <si>
    <t>Réalisé 2016</t>
  </si>
  <si>
    <t>Estimé mai 2017</t>
  </si>
  <si>
    <t>BP 2018</t>
  </si>
  <si>
    <t>Autres participations</t>
  </si>
  <si>
    <t>Frais réunion 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</si>
</sst>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u/>
      <sz val="10.5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7" fillId="0" borderId="17" xfId="0" quotePrefix="1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right" vertical="center" wrapText="1" indent="2"/>
    </xf>
    <xf numFmtId="0" fontId="10" fillId="0" borderId="17" xfId="0" applyNumberFormat="1" applyFont="1" applyBorder="1" applyAlignment="1">
      <alignment horizontal="right" vertical="center" wrapText="1" indent="2"/>
    </xf>
    <xf numFmtId="0" fontId="10" fillId="0" borderId="19" xfId="0" applyNumberFormat="1" applyFont="1" applyBorder="1" applyAlignment="1">
      <alignment horizontal="right" vertical="center" wrapText="1" indent="2"/>
    </xf>
    <xf numFmtId="1" fontId="10" fillId="0" borderId="10" xfId="0" applyNumberFormat="1" applyFont="1" applyBorder="1" applyAlignment="1">
      <alignment horizontal="right" vertical="center" wrapText="1" indent="2"/>
    </xf>
    <xf numFmtId="1" fontId="10" fillId="0" borderId="1" xfId="0" applyNumberFormat="1" applyFont="1" applyBorder="1" applyAlignment="1">
      <alignment horizontal="right" vertical="center" wrapText="1" indent="2"/>
    </xf>
    <xf numFmtId="1" fontId="10" fillId="0" borderId="0" xfId="0" applyNumberFormat="1" applyFont="1" applyBorder="1" applyAlignment="1">
      <alignment horizontal="right" vertical="center" wrapText="1" indent="2"/>
    </xf>
    <xf numFmtId="1" fontId="11" fillId="0" borderId="11" xfId="0" applyNumberFormat="1" applyFont="1" applyBorder="1" applyAlignment="1">
      <alignment horizontal="right" vertical="center" wrapText="1" indent="2"/>
    </xf>
    <xf numFmtId="1" fontId="11" fillId="0" borderId="2" xfId="0" applyNumberFormat="1" applyFont="1" applyBorder="1" applyAlignment="1">
      <alignment horizontal="right" vertical="center" wrapText="1" indent="2"/>
    </xf>
    <xf numFmtId="1" fontId="11" fillId="0" borderId="12" xfId="0" applyNumberFormat="1" applyFont="1" applyBorder="1" applyAlignment="1">
      <alignment horizontal="right" vertical="center" wrapText="1" indent="2"/>
    </xf>
    <xf numFmtId="0" fontId="10" fillId="0" borderId="10" xfId="0" applyNumberFormat="1" applyFont="1" applyBorder="1" applyAlignment="1">
      <alignment horizontal="right" vertical="center" wrapText="1" indent="2"/>
    </xf>
    <xf numFmtId="0" fontId="10" fillId="0" borderId="1" xfId="0" applyNumberFormat="1" applyFont="1" applyBorder="1" applyAlignment="1">
      <alignment horizontal="right" vertical="center" wrapText="1" indent="2"/>
    </xf>
    <xf numFmtId="0" fontId="10" fillId="0" borderId="0" xfId="0" applyNumberFormat="1" applyFont="1" applyBorder="1" applyAlignment="1">
      <alignment horizontal="right" vertical="center" wrapText="1" indent="2"/>
    </xf>
    <xf numFmtId="0" fontId="10" fillId="0" borderId="21" xfId="0" applyNumberFormat="1" applyFont="1" applyBorder="1" applyAlignment="1">
      <alignment horizontal="right" vertical="center" wrapText="1" indent="2"/>
    </xf>
    <xf numFmtId="0" fontId="10" fillId="0" borderId="20" xfId="0" applyNumberFormat="1" applyFont="1" applyBorder="1" applyAlignment="1">
      <alignment horizontal="right" vertical="center" wrapText="1" indent="2"/>
    </xf>
    <xf numFmtId="0" fontId="10" fillId="0" borderId="22" xfId="0" applyNumberFormat="1" applyFont="1" applyBorder="1" applyAlignment="1">
      <alignment horizontal="right" vertical="center" wrapText="1" indent="2"/>
    </xf>
    <xf numFmtId="3" fontId="11" fillId="0" borderId="20" xfId="0" applyNumberFormat="1" applyFont="1" applyBorder="1" applyAlignment="1">
      <alignment horizontal="right" vertical="center" wrapText="1" indent="2"/>
    </xf>
    <xf numFmtId="3" fontId="11" fillId="0" borderId="1" xfId="0" applyNumberFormat="1" applyFont="1" applyBorder="1" applyAlignment="1">
      <alignment horizontal="right" vertical="center" wrapText="1" indent="2"/>
    </xf>
    <xf numFmtId="3" fontId="11" fillId="0" borderId="13" xfId="0" applyNumberFormat="1" applyFont="1" applyBorder="1" applyAlignment="1">
      <alignment horizontal="right" vertical="center" wrapText="1" indent="2"/>
    </xf>
    <xf numFmtId="3" fontId="11" fillId="0" borderId="3" xfId="0" applyNumberFormat="1" applyFont="1" applyBorder="1" applyAlignment="1">
      <alignment horizontal="right" vertical="center" wrapText="1" indent="2"/>
    </xf>
    <xf numFmtId="3" fontId="12" fillId="0" borderId="14" xfId="0" applyNumberFormat="1" applyFont="1" applyBorder="1" applyAlignment="1">
      <alignment horizontal="right" vertical="center" wrapText="1" indent="2"/>
    </xf>
    <xf numFmtId="3" fontId="12" fillId="0" borderId="4" xfId="0" applyNumberFormat="1" applyFont="1" applyBorder="1" applyAlignment="1">
      <alignment horizontal="right" vertical="center" wrapText="1" indent="2"/>
    </xf>
    <xf numFmtId="3" fontId="11" fillId="0" borderId="10" xfId="0" applyNumberFormat="1" applyFont="1" applyBorder="1" applyAlignment="1">
      <alignment horizontal="right" vertical="center" wrapText="1" indent="2"/>
    </xf>
    <xf numFmtId="3" fontId="11" fillId="0" borderId="15" xfId="0" applyNumberFormat="1" applyFont="1" applyBorder="1" applyAlignment="1">
      <alignment horizontal="right" vertical="center" wrapText="1" indent="2"/>
    </xf>
    <xf numFmtId="0" fontId="11" fillId="0" borderId="21" xfId="0" applyNumberFormat="1" applyFont="1" applyBorder="1" applyAlignment="1">
      <alignment horizontal="right" vertical="center" wrapText="1" indent="2"/>
    </xf>
    <xf numFmtId="0" fontId="11" fillId="0" borderId="20" xfId="0" applyNumberFormat="1" applyFont="1" applyBorder="1" applyAlignment="1">
      <alignment horizontal="right" vertical="center" wrapText="1" indent="2"/>
    </xf>
    <xf numFmtId="0" fontId="11" fillId="0" borderId="22" xfId="0" applyNumberFormat="1" applyFont="1" applyBorder="1" applyAlignment="1">
      <alignment horizontal="right" vertical="center" wrapText="1" indent="2"/>
    </xf>
    <xf numFmtId="164" fontId="11" fillId="0" borderId="20" xfId="0" applyNumberFormat="1" applyFont="1" applyBorder="1" applyAlignment="1">
      <alignment horizontal="right" vertical="center" wrapText="1" indent="2"/>
    </xf>
    <xf numFmtId="0" fontId="10" fillId="0" borderId="8" xfId="0" applyNumberFormat="1" applyFont="1" applyBorder="1" applyAlignment="1">
      <alignment horizontal="right" vertical="center" wrapText="1" indent="2"/>
    </xf>
    <xf numFmtId="0" fontId="10" fillId="0" borderId="5" xfId="0" applyNumberFormat="1" applyFont="1" applyBorder="1" applyAlignment="1">
      <alignment horizontal="right" vertical="center" wrapText="1" indent="2"/>
    </xf>
    <xf numFmtId="0" fontId="10" fillId="0" borderId="9" xfId="0" applyNumberFormat="1" applyFont="1" applyBorder="1" applyAlignment="1">
      <alignment horizontal="right" vertical="center" wrapText="1" indent="2"/>
    </xf>
    <xf numFmtId="3" fontId="2" fillId="2" borderId="14" xfId="0" applyNumberFormat="1" applyFont="1" applyFill="1" applyBorder="1" applyAlignment="1">
      <alignment horizontal="right" vertical="center" wrapText="1" indent="2"/>
    </xf>
    <xf numFmtId="3" fontId="2" fillId="2" borderId="4" xfId="0" applyNumberFormat="1" applyFont="1" applyFill="1" applyBorder="1" applyAlignment="1">
      <alignment horizontal="right" vertical="center" wrapText="1" indent="2"/>
    </xf>
    <xf numFmtId="3" fontId="2" fillId="2" borderId="16" xfId="0" applyNumberFormat="1" applyFont="1" applyFill="1" applyBorder="1" applyAlignment="1">
      <alignment horizontal="right" vertical="center" wrapText="1" indent="2"/>
    </xf>
    <xf numFmtId="3" fontId="10" fillId="0" borderId="20" xfId="0" applyNumberFormat="1" applyFont="1" applyBorder="1" applyAlignment="1">
      <alignment horizontal="right" vertical="center" wrapText="1" indent="2"/>
    </xf>
    <xf numFmtId="3" fontId="10" fillId="0" borderId="5" xfId="0" applyNumberFormat="1" applyFont="1" applyBorder="1" applyAlignment="1">
      <alignment horizontal="right" vertical="center" wrapText="1" indent="2"/>
    </xf>
    <xf numFmtId="4" fontId="10" fillId="0" borderId="10" xfId="0" applyNumberFormat="1" applyFont="1" applyBorder="1" applyAlignment="1">
      <alignment horizontal="right" vertical="center" wrapText="1" indent="2"/>
    </xf>
    <xf numFmtId="4" fontId="10" fillId="0" borderId="0" xfId="0" applyNumberFormat="1" applyFont="1" applyBorder="1" applyAlignment="1">
      <alignment horizontal="right" vertical="center" wrapText="1" indent="2"/>
    </xf>
    <xf numFmtId="4" fontId="10" fillId="0" borderId="1" xfId="0" applyNumberFormat="1" applyFont="1" applyBorder="1" applyAlignment="1">
      <alignment horizontal="right" vertical="center" wrapText="1" indent="2"/>
    </xf>
    <xf numFmtId="0" fontId="2" fillId="0" borderId="14" xfId="0" applyNumberFormat="1" applyFont="1" applyBorder="1" applyAlignment="1">
      <alignment horizontal="right" vertical="center" wrapText="1" indent="2"/>
    </xf>
    <xf numFmtId="0" fontId="2" fillId="0" borderId="16" xfId="0" applyNumberFormat="1" applyFont="1" applyBorder="1" applyAlignment="1">
      <alignment horizontal="right" vertical="center" wrapText="1" indent="2"/>
    </xf>
    <xf numFmtId="0" fontId="2" fillId="0" borderId="4" xfId="0" applyNumberFormat="1" applyFont="1" applyBorder="1" applyAlignment="1">
      <alignment horizontal="right" vertical="center" wrapText="1" indent="2"/>
    </xf>
    <xf numFmtId="4" fontId="2" fillId="2" borderId="14" xfId="0" applyNumberFormat="1" applyFont="1" applyFill="1" applyBorder="1" applyAlignment="1">
      <alignment horizontal="right" vertical="center" wrapText="1" indent="2"/>
    </xf>
    <xf numFmtId="4" fontId="2" fillId="2" borderId="4" xfId="0" applyNumberFormat="1" applyFont="1" applyFill="1" applyBorder="1" applyAlignment="1">
      <alignment horizontal="right" vertical="center" wrapText="1" indent="2"/>
    </xf>
    <xf numFmtId="4" fontId="10" fillId="2" borderId="14" xfId="0" applyNumberFormat="1" applyFont="1" applyFill="1" applyBorder="1" applyAlignment="1">
      <alignment horizontal="right" vertical="center" wrapText="1" indent="2"/>
    </xf>
    <xf numFmtId="3" fontId="2" fillId="2" borderId="8" xfId="0" applyNumberFormat="1" applyFont="1" applyFill="1" applyBorder="1" applyAlignment="1">
      <alignment horizontal="right" vertical="center" wrapText="1" indent="2"/>
    </xf>
    <xf numFmtId="3" fontId="2" fillId="2" borderId="5" xfId="0" applyNumberFormat="1" applyFont="1" applyFill="1" applyBorder="1" applyAlignment="1">
      <alignment horizontal="right" vertical="center" wrapText="1" indent="2"/>
    </xf>
    <xf numFmtId="0" fontId="10" fillId="0" borderId="20" xfId="0" applyNumberFormat="1" applyFont="1" applyFill="1" applyBorder="1" applyAlignment="1">
      <alignment horizontal="right" vertical="center" wrapText="1" indent="2"/>
    </xf>
    <xf numFmtId="0" fontId="10" fillId="0" borderId="8" xfId="0" applyNumberFormat="1" applyFont="1" applyFill="1" applyBorder="1" applyAlignment="1">
      <alignment horizontal="right" vertical="center" wrapText="1" indent="2"/>
    </xf>
    <xf numFmtId="3" fontId="2" fillId="0" borderId="14" xfId="0" applyNumberFormat="1" applyFont="1" applyFill="1" applyBorder="1" applyAlignment="1">
      <alignment horizontal="right" vertical="center" wrapText="1" indent="2"/>
    </xf>
    <xf numFmtId="4" fontId="10" fillId="0" borderId="10" xfId="0" applyNumberFormat="1" applyFont="1" applyFill="1" applyBorder="1" applyAlignment="1">
      <alignment horizontal="right" vertical="center" wrapText="1" indent="2"/>
    </xf>
    <xf numFmtId="0" fontId="10" fillId="0" borderId="10" xfId="0" applyNumberFormat="1" applyFont="1" applyFill="1" applyBorder="1" applyAlignment="1">
      <alignment horizontal="right" vertical="center" wrapText="1" indent="2"/>
    </xf>
    <xf numFmtId="0" fontId="2" fillId="0" borderId="14" xfId="0" applyNumberFormat="1" applyFont="1" applyFill="1" applyBorder="1" applyAlignment="1">
      <alignment horizontal="right" vertical="center" wrapText="1" indent="2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tabSelected="1" zoomScaleNormal="100" workbookViewId="0">
      <pane xSplit="1" ySplit="3" topLeftCell="B34" activePane="bottomRight" state="frozen"/>
      <selection pane="topRight" activeCell="B1" sqref="B1"/>
      <selection pane="bottomLeft" activeCell="A5" sqref="A5"/>
      <selection pane="bottomRight" activeCell="H59" sqref="H59"/>
    </sheetView>
  </sheetViews>
  <sheetFormatPr baseColWidth="10" defaultRowHeight="12.75" x14ac:dyDescent="0.2"/>
  <cols>
    <col min="1" max="1" width="4.7109375" customWidth="1"/>
    <col min="2" max="2" width="41.42578125" customWidth="1"/>
    <col min="3" max="8" width="12.85546875" customWidth="1"/>
  </cols>
  <sheetData>
    <row r="1" spans="2:9" ht="16.5" thickBot="1" x14ac:dyDescent="0.3">
      <c r="B1" s="81" t="s">
        <v>50</v>
      </c>
      <c r="C1" s="81"/>
      <c r="D1" s="81"/>
      <c r="E1" s="81"/>
      <c r="F1" s="81"/>
      <c r="G1" s="81"/>
      <c r="H1" s="81"/>
    </row>
    <row r="2" spans="2:9" s="1" customFormat="1" ht="18" customHeight="1" x14ac:dyDescent="0.2">
      <c r="B2" s="79"/>
      <c r="C2" s="21" t="s">
        <v>51</v>
      </c>
      <c r="D2" s="22" t="s">
        <v>38</v>
      </c>
      <c r="E2" s="23" t="s">
        <v>0</v>
      </c>
      <c r="F2" s="22" t="s">
        <v>52</v>
      </c>
      <c r="G2" s="22" t="s">
        <v>42</v>
      </c>
      <c r="H2" s="22" t="s">
        <v>53</v>
      </c>
    </row>
    <row r="3" spans="2:9" s="1" customFormat="1" ht="18" customHeight="1" thickBot="1" x14ac:dyDescent="0.25">
      <c r="B3" s="80"/>
      <c r="C3" s="24" t="s">
        <v>39</v>
      </c>
      <c r="D3" s="25" t="s">
        <v>39</v>
      </c>
      <c r="E3" s="26">
        <v>2016</v>
      </c>
      <c r="F3" s="25" t="s">
        <v>39</v>
      </c>
      <c r="G3" s="25" t="s">
        <v>39</v>
      </c>
      <c r="H3" s="25" t="s">
        <v>39</v>
      </c>
    </row>
    <row r="4" spans="2:9" s="1" customFormat="1" ht="14.1" customHeight="1" x14ac:dyDescent="0.2">
      <c r="B4" s="9" t="s">
        <v>6</v>
      </c>
      <c r="C4" s="27">
        <v>339</v>
      </c>
      <c r="D4" s="28">
        <v>332</v>
      </c>
      <c r="E4" s="29">
        <f>C4-D4</f>
        <v>7</v>
      </c>
      <c r="F4" s="28">
        <v>344</v>
      </c>
      <c r="G4" s="28">
        <v>333</v>
      </c>
      <c r="H4" s="28">
        <v>348</v>
      </c>
    </row>
    <row r="5" spans="2:9" s="1" customFormat="1" ht="14.1" customHeight="1" x14ac:dyDescent="0.2">
      <c r="B5" s="10" t="s">
        <v>7</v>
      </c>
      <c r="C5" s="30">
        <v>34</v>
      </c>
      <c r="D5" s="31">
        <v>30</v>
      </c>
      <c r="E5" s="32">
        <f>C5-D5</f>
        <v>4</v>
      </c>
      <c r="F5" s="31">
        <v>34</v>
      </c>
      <c r="G5" s="31">
        <v>35</v>
      </c>
      <c r="H5" s="31">
        <v>36</v>
      </c>
    </row>
    <row r="6" spans="2:9" s="1" customFormat="1" ht="14.1" customHeight="1" x14ac:dyDescent="0.2">
      <c r="B6" s="11" t="s">
        <v>8</v>
      </c>
      <c r="C6" s="33">
        <f t="shared" ref="C6:H6" si="0">SUM(C4:C5)</f>
        <v>373</v>
      </c>
      <c r="D6" s="34">
        <f t="shared" ref="D6" si="1">SUM(D4:D5)</f>
        <v>362</v>
      </c>
      <c r="E6" s="35">
        <f t="shared" si="0"/>
        <v>11</v>
      </c>
      <c r="F6" s="34">
        <f t="shared" si="0"/>
        <v>378</v>
      </c>
      <c r="G6" s="34">
        <f t="shared" ref="G6" si="2">SUM(G4:G5)</f>
        <v>368</v>
      </c>
      <c r="H6" s="34">
        <f t="shared" si="0"/>
        <v>384</v>
      </c>
    </row>
    <row r="7" spans="2:9" s="1" customFormat="1" ht="14.1" customHeight="1" x14ac:dyDescent="0.2">
      <c r="B7" s="12" t="s">
        <v>9</v>
      </c>
      <c r="C7" s="36">
        <v>205</v>
      </c>
      <c r="D7" s="37">
        <v>204</v>
      </c>
      <c r="E7" s="38">
        <f>C7-D7</f>
        <v>1</v>
      </c>
      <c r="F7" s="37">
        <v>208</v>
      </c>
      <c r="G7" s="37">
        <v>205</v>
      </c>
      <c r="H7" s="37">
        <v>209</v>
      </c>
      <c r="I7" s="2"/>
    </row>
    <row r="8" spans="2:9" s="1" customFormat="1" ht="14.1" customHeight="1" x14ac:dyDescent="0.2">
      <c r="B8" s="13" t="s">
        <v>10</v>
      </c>
      <c r="C8" s="39">
        <v>26</v>
      </c>
      <c r="D8" s="40">
        <v>27</v>
      </c>
      <c r="E8" s="41">
        <f t="shared" ref="E8:E10" si="3">C8-D8</f>
        <v>-1</v>
      </c>
      <c r="F8" s="40">
        <v>26</v>
      </c>
      <c r="G8" s="40">
        <v>27</v>
      </c>
      <c r="H8" s="40">
        <v>26</v>
      </c>
    </row>
    <row r="9" spans="2:9" s="1" customFormat="1" ht="14.1" customHeight="1" x14ac:dyDescent="0.2">
      <c r="B9" s="13" t="s">
        <v>11</v>
      </c>
      <c r="C9" s="39">
        <v>-68</v>
      </c>
      <c r="D9" s="42">
        <v>-68</v>
      </c>
      <c r="E9" s="41">
        <f t="shared" si="3"/>
        <v>0</v>
      </c>
      <c r="F9" s="42">
        <v>-68</v>
      </c>
      <c r="G9" s="42">
        <v>-69</v>
      </c>
      <c r="H9" s="42">
        <v>-68</v>
      </c>
    </row>
    <row r="10" spans="2:9" s="1" customFormat="1" ht="14.1" customHeight="1" x14ac:dyDescent="0.2">
      <c r="B10" s="12" t="s">
        <v>12</v>
      </c>
      <c r="C10" s="36">
        <v>-12</v>
      </c>
      <c r="D10" s="43">
        <v>-11</v>
      </c>
      <c r="E10" s="38">
        <f t="shared" si="3"/>
        <v>-1</v>
      </c>
      <c r="F10" s="43">
        <v>-12</v>
      </c>
      <c r="G10" s="43">
        <v>-11</v>
      </c>
      <c r="H10" s="43">
        <v>-12</v>
      </c>
    </row>
    <row r="11" spans="2:9" s="1" customFormat="1" ht="14.1" customHeight="1" thickBot="1" x14ac:dyDescent="0.25">
      <c r="B11" s="14" t="s">
        <v>13</v>
      </c>
      <c r="C11" s="44">
        <f>SUM(C7:C10)</f>
        <v>151</v>
      </c>
      <c r="D11" s="44">
        <f>SUM(D7:D10)</f>
        <v>152</v>
      </c>
      <c r="E11" s="44">
        <f>C11-D11</f>
        <v>-1</v>
      </c>
      <c r="F11" s="44">
        <f>SUM(F7:F10)</f>
        <v>154</v>
      </c>
      <c r="G11" s="45">
        <f>SUM(G7:G10)</f>
        <v>152</v>
      </c>
      <c r="H11" s="45">
        <f>SUM(H7:H10)</f>
        <v>155</v>
      </c>
    </row>
    <row r="12" spans="2:9" s="1" customFormat="1" ht="14.1" customHeight="1" thickBot="1" x14ac:dyDescent="0.25">
      <c r="B12" s="15" t="s">
        <v>14</v>
      </c>
      <c r="C12" s="46">
        <f t="shared" ref="C12:H12" si="4">C6-C11</f>
        <v>222</v>
      </c>
      <c r="D12" s="47">
        <f t="shared" si="4"/>
        <v>210</v>
      </c>
      <c r="E12" s="46">
        <f t="shared" si="4"/>
        <v>12</v>
      </c>
      <c r="F12" s="46">
        <f t="shared" si="4"/>
        <v>224</v>
      </c>
      <c r="G12" s="47">
        <f t="shared" ref="G12" si="5">G6-G11</f>
        <v>216</v>
      </c>
      <c r="H12" s="47">
        <f t="shared" si="4"/>
        <v>229</v>
      </c>
    </row>
    <row r="13" spans="2:9" s="1" customFormat="1" ht="14.1" customHeight="1" x14ac:dyDescent="0.2">
      <c r="B13" s="16" t="s">
        <v>35</v>
      </c>
      <c r="C13" s="48">
        <v>4</v>
      </c>
      <c r="D13" s="43">
        <v>7</v>
      </c>
      <c r="E13" s="49">
        <f t="shared" ref="E13:E18" si="6">C13-D13</f>
        <v>-3</v>
      </c>
      <c r="F13" s="48">
        <v>5</v>
      </c>
      <c r="G13" s="43">
        <v>5</v>
      </c>
      <c r="H13" s="43">
        <v>5</v>
      </c>
    </row>
    <row r="14" spans="2:9" s="1" customFormat="1" ht="14.1" customHeight="1" x14ac:dyDescent="0.2">
      <c r="B14" s="17" t="s">
        <v>45</v>
      </c>
      <c r="C14" s="50">
        <v>23</v>
      </c>
      <c r="D14" s="51">
        <v>0</v>
      </c>
      <c r="E14" s="52">
        <f t="shared" si="6"/>
        <v>23</v>
      </c>
      <c r="F14" s="53">
        <v>10</v>
      </c>
      <c r="G14" s="51">
        <v>10</v>
      </c>
      <c r="H14" s="51">
        <v>17</v>
      </c>
    </row>
    <row r="15" spans="2:9" s="1" customFormat="1" ht="14.1" customHeight="1" x14ac:dyDescent="0.2">
      <c r="B15" s="18" t="s">
        <v>46</v>
      </c>
      <c r="C15" s="39">
        <v>78</v>
      </c>
      <c r="D15" s="40">
        <v>78</v>
      </c>
      <c r="E15" s="41">
        <f t="shared" si="6"/>
        <v>0</v>
      </c>
      <c r="F15" s="40">
        <v>78</v>
      </c>
      <c r="G15" s="40">
        <v>78</v>
      </c>
      <c r="H15" s="40">
        <v>78</v>
      </c>
    </row>
    <row r="16" spans="2:9" s="1" customFormat="1" ht="14.1" customHeight="1" x14ac:dyDescent="0.2">
      <c r="B16" s="18" t="s">
        <v>33</v>
      </c>
      <c r="C16" s="39">
        <v>12</v>
      </c>
      <c r="D16" s="40">
        <v>11</v>
      </c>
      <c r="E16" s="41">
        <f t="shared" si="6"/>
        <v>1</v>
      </c>
      <c r="F16" s="40">
        <v>11</v>
      </c>
      <c r="G16" s="40">
        <v>11</v>
      </c>
      <c r="H16" s="40">
        <v>11</v>
      </c>
    </row>
    <row r="17" spans="2:8" s="1" customFormat="1" ht="14.1" customHeight="1" x14ac:dyDescent="0.2">
      <c r="B17" s="18" t="s">
        <v>36</v>
      </c>
      <c r="C17" s="39">
        <v>25</v>
      </c>
      <c r="D17" s="40">
        <v>25</v>
      </c>
      <c r="E17" s="41">
        <f t="shared" si="6"/>
        <v>0</v>
      </c>
      <c r="F17" s="40">
        <v>25</v>
      </c>
      <c r="G17" s="40">
        <v>25</v>
      </c>
      <c r="H17" s="40">
        <v>25</v>
      </c>
    </row>
    <row r="18" spans="2:8" s="1" customFormat="1" ht="14.1" customHeight="1" thickBot="1" x14ac:dyDescent="0.25">
      <c r="B18" s="19" t="s">
        <v>41</v>
      </c>
      <c r="C18" s="54">
        <v>1</v>
      </c>
      <c r="D18" s="55">
        <v>10</v>
      </c>
      <c r="E18" s="56">
        <f t="shared" si="6"/>
        <v>-9</v>
      </c>
      <c r="F18" s="55">
        <v>0</v>
      </c>
      <c r="G18" s="55">
        <v>10</v>
      </c>
      <c r="H18" s="55">
        <v>2</v>
      </c>
    </row>
    <row r="19" spans="2:8" s="1" customFormat="1" ht="36" customHeight="1" thickBot="1" x14ac:dyDescent="0.25">
      <c r="B19" s="4" t="s">
        <v>15</v>
      </c>
      <c r="C19" s="57">
        <f t="shared" ref="C19:H19" si="7">SUM(C12:C18)</f>
        <v>365</v>
      </c>
      <c r="D19" s="58">
        <f t="shared" si="7"/>
        <v>341</v>
      </c>
      <c r="E19" s="59">
        <f t="shared" si="7"/>
        <v>24</v>
      </c>
      <c r="F19" s="58">
        <f t="shared" si="7"/>
        <v>353</v>
      </c>
      <c r="G19" s="58">
        <f t="shared" si="7"/>
        <v>355</v>
      </c>
      <c r="H19" s="58">
        <f t="shared" si="7"/>
        <v>367</v>
      </c>
    </row>
    <row r="20" spans="2:8" s="1" customFormat="1" ht="14.1" customHeight="1" x14ac:dyDescent="0.2">
      <c r="B20" s="16" t="s">
        <v>35</v>
      </c>
      <c r="C20" s="36">
        <v>4</v>
      </c>
      <c r="D20" s="36">
        <v>7</v>
      </c>
      <c r="E20" s="38">
        <f>C20-D20</f>
        <v>-3</v>
      </c>
      <c r="F20" s="37">
        <v>5</v>
      </c>
      <c r="G20" s="36">
        <v>5</v>
      </c>
      <c r="H20" s="36">
        <v>5</v>
      </c>
    </row>
    <row r="21" spans="2:8" s="1" customFormat="1" ht="14.1" customHeight="1" x14ac:dyDescent="0.2">
      <c r="B21" s="18" t="s">
        <v>30</v>
      </c>
      <c r="C21" s="40">
        <v>1</v>
      </c>
      <c r="D21" s="39">
        <v>15</v>
      </c>
      <c r="E21" s="41">
        <f t="shared" ref="E21:E41" si="8">C21-D21</f>
        <v>-14</v>
      </c>
      <c r="F21" s="40">
        <v>14</v>
      </c>
      <c r="G21" s="39">
        <v>4</v>
      </c>
      <c r="H21" s="39">
        <v>5</v>
      </c>
    </row>
    <row r="22" spans="2:8" s="1" customFormat="1" ht="14.1" customHeight="1" x14ac:dyDescent="0.2">
      <c r="B22" s="18" t="s">
        <v>29</v>
      </c>
      <c r="C22" s="40">
        <v>0</v>
      </c>
      <c r="D22" s="39">
        <v>1</v>
      </c>
      <c r="E22" s="41">
        <f t="shared" si="8"/>
        <v>-1</v>
      </c>
      <c r="F22" s="40">
        <v>1</v>
      </c>
      <c r="G22" s="39">
        <v>1</v>
      </c>
      <c r="H22" s="39">
        <v>2</v>
      </c>
    </row>
    <row r="23" spans="2:8" s="1" customFormat="1" ht="14.1" customHeight="1" x14ac:dyDescent="0.2">
      <c r="B23" s="18" t="s">
        <v>28</v>
      </c>
      <c r="C23" s="40">
        <v>7</v>
      </c>
      <c r="D23" s="39">
        <v>8</v>
      </c>
      <c r="E23" s="41">
        <f t="shared" si="8"/>
        <v>-1</v>
      </c>
      <c r="F23" s="40">
        <v>9</v>
      </c>
      <c r="G23" s="39">
        <v>10</v>
      </c>
      <c r="H23" s="39">
        <v>10</v>
      </c>
    </row>
    <row r="24" spans="2:8" s="1" customFormat="1" ht="14.1" customHeight="1" x14ac:dyDescent="0.2">
      <c r="B24" s="18" t="s">
        <v>31</v>
      </c>
      <c r="C24" s="40">
        <v>21</v>
      </c>
      <c r="D24" s="39">
        <v>21</v>
      </c>
      <c r="E24" s="41">
        <f t="shared" si="8"/>
        <v>0</v>
      </c>
      <c r="F24" s="40">
        <v>22</v>
      </c>
      <c r="G24" s="39">
        <v>22</v>
      </c>
      <c r="H24" s="39">
        <v>23</v>
      </c>
    </row>
    <row r="25" spans="2:8" s="1" customFormat="1" ht="14.1" customHeight="1" x14ac:dyDescent="0.2">
      <c r="B25" s="18" t="s">
        <v>27</v>
      </c>
      <c r="C25" s="40">
        <v>5</v>
      </c>
      <c r="D25" s="39">
        <v>4</v>
      </c>
      <c r="E25" s="41">
        <f t="shared" si="8"/>
        <v>1</v>
      </c>
      <c r="F25" s="40">
        <v>5</v>
      </c>
      <c r="G25" s="39">
        <v>4</v>
      </c>
      <c r="H25" s="39">
        <v>5</v>
      </c>
    </row>
    <row r="26" spans="2:8" s="1" customFormat="1" ht="14.1" customHeight="1" x14ac:dyDescent="0.2">
      <c r="B26" s="18" t="s">
        <v>26</v>
      </c>
      <c r="C26" s="40">
        <v>3</v>
      </c>
      <c r="D26" s="39">
        <v>2</v>
      </c>
      <c r="E26" s="41">
        <f t="shared" si="8"/>
        <v>1</v>
      </c>
      <c r="F26" s="40">
        <v>3</v>
      </c>
      <c r="G26" s="39">
        <v>2</v>
      </c>
      <c r="H26" s="39">
        <v>3</v>
      </c>
    </row>
    <row r="27" spans="2:8" s="1" customFormat="1" ht="14.1" customHeight="1" x14ac:dyDescent="0.2">
      <c r="B27" s="18" t="s">
        <v>25</v>
      </c>
      <c r="C27" s="40">
        <v>2</v>
      </c>
      <c r="D27" s="39">
        <v>2</v>
      </c>
      <c r="E27" s="41">
        <f t="shared" si="8"/>
        <v>0</v>
      </c>
      <c r="F27" s="40">
        <v>2</v>
      </c>
      <c r="G27" s="39">
        <v>2</v>
      </c>
      <c r="H27" s="39">
        <v>3</v>
      </c>
    </row>
    <row r="28" spans="2:8" s="1" customFormat="1" ht="14.1" customHeight="1" x14ac:dyDescent="0.2">
      <c r="B28" s="18" t="s">
        <v>24</v>
      </c>
      <c r="C28" s="40">
        <v>7</v>
      </c>
      <c r="D28" s="39">
        <v>5</v>
      </c>
      <c r="E28" s="41">
        <f t="shared" si="8"/>
        <v>2</v>
      </c>
      <c r="F28" s="40">
        <v>8</v>
      </c>
      <c r="G28" s="39">
        <v>8</v>
      </c>
      <c r="H28" s="39">
        <v>9</v>
      </c>
    </row>
    <row r="29" spans="2:8" s="1" customFormat="1" ht="14.1" customHeight="1" x14ac:dyDescent="0.2">
      <c r="B29" s="18" t="s">
        <v>23</v>
      </c>
      <c r="C29" s="40">
        <v>13</v>
      </c>
      <c r="D29" s="39">
        <v>8</v>
      </c>
      <c r="E29" s="41">
        <f t="shared" si="8"/>
        <v>5</v>
      </c>
      <c r="F29" s="40">
        <v>10</v>
      </c>
      <c r="G29" s="39">
        <v>9</v>
      </c>
      <c r="H29" s="39">
        <v>11</v>
      </c>
    </row>
    <row r="30" spans="2:8" s="1" customFormat="1" ht="14.1" customHeight="1" x14ac:dyDescent="0.2">
      <c r="B30" s="18" t="s">
        <v>54</v>
      </c>
      <c r="C30" s="40">
        <v>0</v>
      </c>
      <c r="D30" s="39">
        <v>2</v>
      </c>
      <c r="E30" s="41">
        <f t="shared" si="8"/>
        <v>-2</v>
      </c>
      <c r="F30" s="40">
        <v>2</v>
      </c>
      <c r="G30" s="39">
        <v>2</v>
      </c>
      <c r="H30" s="39">
        <v>2</v>
      </c>
    </row>
    <row r="31" spans="2:8" s="1" customFormat="1" ht="14.1" customHeight="1" x14ac:dyDescent="0.2">
      <c r="B31" s="18" t="s">
        <v>22</v>
      </c>
      <c r="C31" s="40">
        <v>13</v>
      </c>
      <c r="D31" s="39">
        <v>10</v>
      </c>
      <c r="E31" s="41">
        <f t="shared" si="8"/>
        <v>3</v>
      </c>
      <c r="F31" s="40">
        <v>13</v>
      </c>
      <c r="G31" s="39">
        <v>14</v>
      </c>
      <c r="H31" s="39">
        <v>15</v>
      </c>
    </row>
    <row r="32" spans="2:8" s="1" customFormat="1" ht="14.1" customHeight="1" x14ac:dyDescent="0.2">
      <c r="B32" s="18" t="s">
        <v>55</v>
      </c>
      <c r="C32" s="40">
        <v>21</v>
      </c>
      <c r="D32" s="39">
        <v>5</v>
      </c>
      <c r="E32" s="41">
        <f t="shared" si="8"/>
        <v>16</v>
      </c>
      <c r="F32" s="40">
        <v>15</v>
      </c>
      <c r="G32" s="39">
        <v>12</v>
      </c>
      <c r="H32" s="39">
        <v>18</v>
      </c>
    </row>
    <row r="33" spans="2:8" s="1" customFormat="1" ht="14.1" customHeight="1" x14ac:dyDescent="0.2">
      <c r="B33" s="18" t="s">
        <v>21</v>
      </c>
      <c r="C33" s="40">
        <v>7</v>
      </c>
      <c r="D33" s="39">
        <v>11</v>
      </c>
      <c r="E33" s="41">
        <f t="shared" si="8"/>
        <v>-4</v>
      </c>
      <c r="F33" s="40">
        <v>11</v>
      </c>
      <c r="G33" s="39">
        <v>12</v>
      </c>
      <c r="H33" s="39">
        <v>12</v>
      </c>
    </row>
    <row r="34" spans="2:8" s="1" customFormat="1" ht="14.1" customHeight="1" x14ac:dyDescent="0.2">
      <c r="B34" s="18" t="s">
        <v>20</v>
      </c>
      <c r="C34" s="40">
        <v>11</v>
      </c>
      <c r="D34" s="39">
        <v>13</v>
      </c>
      <c r="E34" s="41">
        <f t="shared" si="8"/>
        <v>-2</v>
      </c>
      <c r="F34" s="40">
        <v>13</v>
      </c>
      <c r="G34" s="39">
        <v>13</v>
      </c>
      <c r="H34" s="39">
        <v>13</v>
      </c>
    </row>
    <row r="35" spans="2:8" s="1" customFormat="1" ht="14.1" customHeight="1" x14ac:dyDescent="0.2">
      <c r="B35" s="18" t="s">
        <v>19</v>
      </c>
      <c r="C35" s="73">
        <v>2</v>
      </c>
      <c r="D35" s="39">
        <v>2</v>
      </c>
      <c r="E35" s="41">
        <f t="shared" si="8"/>
        <v>0</v>
      </c>
      <c r="F35" s="40">
        <v>2</v>
      </c>
      <c r="G35" s="39">
        <v>4</v>
      </c>
      <c r="H35" s="39">
        <v>4</v>
      </c>
    </row>
    <row r="36" spans="2:8" s="1" customFormat="1" ht="14.1" customHeight="1" x14ac:dyDescent="0.2">
      <c r="B36" s="18" t="s">
        <v>37</v>
      </c>
      <c r="C36" s="73">
        <v>2</v>
      </c>
      <c r="D36" s="39">
        <v>2</v>
      </c>
      <c r="E36" s="41">
        <f t="shared" si="8"/>
        <v>0</v>
      </c>
      <c r="F36" s="60">
        <v>3</v>
      </c>
      <c r="G36" s="39">
        <v>7</v>
      </c>
      <c r="H36" s="39">
        <v>5</v>
      </c>
    </row>
    <row r="37" spans="2:8" s="1" customFormat="1" ht="14.1" customHeight="1" x14ac:dyDescent="0.2">
      <c r="B37" s="18" t="s">
        <v>18</v>
      </c>
      <c r="C37" s="73">
        <v>1</v>
      </c>
      <c r="D37" s="39">
        <v>2</v>
      </c>
      <c r="E37" s="41">
        <f t="shared" si="8"/>
        <v>-1</v>
      </c>
      <c r="F37" s="40">
        <v>3</v>
      </c>
      <c r="G37" s="39">
        <v>2</v>
      </c>
      <c r="H37" s="39">
        <v>3</v>
      </c>
    </row>
    <row r="38" spans="2:8" s="1" customFormat="1" ht="14.1" customHeight="1" x14ac:dyDescent="0.2">
      <c r="B38" s="18" t="s">
        <v>49</v>
      </c>
      <c r="C38" s="73">
        <v>23</v>
      </c>
      <c r="D38" s="39">
        <v>25</v>
      </c>
      <c r="E38" s="41">
        <f t="shared" si="8"/>
        <v>-2</v>
      </c>
      <c r="F38" s="40">
        <v>23</v>
      </c>
      <c r="G38" s="39">
        <v>26</v>
      </c>
      <c r="H38" s="39">
        <v>25</v>
      </c>
    </row>
    <row r="39" spans="2:8" s="1" customFormat="1" ht="14.1" customHeight="1" x14ac:dyDescent="0.2">
      <c r="B39" s="18" t="s">
        <v>48</v>
      </c>
      <c r="C39" s="73">
        <v>0</v>
      </c>
      <c r="D39" s="39">
        <v>1</v>
      </c>
      <c r="E39" s="41">
        <f t="shared" si="8"/>
        <v>-1</v>
      </c>
      <c r="F39" s="40">
        <v>2</v>
      </c>
      <c r="G39" s="39">
        <v>0</v>
      </c>
      <c r="H39" s="39">
        <v>3</v>
      </c>
    </row>
    <row r="40" spans="2:8" s="1" customFormat="1" ht="14.1" customHeight="1" x14ac:dyDescent="0.2">
      <c r="B40" s="18" t="s">
        <v>47</v>
      </c>
      <c r="C40" s="73">
        <v>21</v>
      </c>
      <c r="D40" s="39">
        <v>0</v>
      </c>
      <c r="E40" s="41">
        <f t="shared" si="8"/>
        <v>21</v>
      </c>
      <c r="F40" s="40">
        <v>5</v>
      </c>
      <c r="G40" s="39">
        <v>0</v>
      </c>
      <c r="H40" s="39">
        <v>0</v>
      </c>
    </row>
    <row r="41" spans="2:8" s="1" customFormat="1" ht="14.1" customHeight="1" thickBot="1" x14ac:dyDescent="0.25">
      <c r="B41" s="20" t="s">
        <v>40</v>
      </c>
      <c r="C41" s="74">
        <v>2</v>
      </c>
      <c r="D41" s="54">
        <v>10</v>
      </c>
      <c r="E41" s="55">
        <f t="shared" si="8"/>
        <v>-8</v>
      </c>
      <c r="F41" s="61">
        <v>0</v>
      </c>
      <c r="G41" s="54">
        <v>10</v>
      </c>
      <c r="H41" s="54">
        <v>2</v>
      </c>
    </row>
    <row r="42" spans="2:8" s="1" customFormat="1" ht="36" customHeight="1" thickBot="1" x14ac:dyDescent="0.25">
      <c r="B42" s="4" t="s">
        <v>1</v>
      </c>
      <c r="C42" s="75">
        <f t="shared" ref="C42:H42" si="9">SUM(C20:C41)</f>
        <v>166</v>
      </c>
      <c r="D42" s="57">
        <f t="shared" si="9"/>
        <v>156</v>
      </c>
      <c r="E42" s="57">
        <f t="shared" si="9"/>
        <v>10</v>
      </c>
      <c r="F42" s="57">
        <f t="shared" si="9"/>
        <v>171</v>
      </c>
      <c r="G42" s="57">
        <f t="shared" si="9"/>
        <v>169</v>
      </c>
      <c r="H42" s="75">
        <f t="shared" si="9"/>
        <v>178</v>
      </c>
    </row>
    <row r="43" spans="2:8" s="1" customFormat="1" ht="12.95" customHeight="1" x14ac:dyDescent="0.2">
      <c r="B43" s="6" t="s">
        <v>44</v>
      </c>
      <c r="C43" s="76"/>
      <c r="D43" s="62"/>
      <c r="E43" s="63"/>
      <c r="F43" s="64"/>
      <c r="G43" s="62"/>
      <c r="H43" s="76"/>
    </row>
    <row r="44" spans="2:8" s="1" customFormat="1" ht="12.95" customHeight="1" x14ac:dyDescent="0.2">
      <c r="B44" s="3" t="s">
        <v>32</v>
      </c>
      <c r="C44" s="77">
        <v>107</v>
      </c>
      <c r="D44" s="36">
        <v>123</v>
      </c>
      <c r="E44" s="38">
        <f>C44-D44</f>
        <v>-16</v>
      </c>
      <c r="F44" s="37">
        <v>120</v>
      </c>
      <c r="G44" s="36">
        <v>124</v>
      </c>
      <c r="H44" s="77">
        <v>124</v>
      </c>
    </row>
    <row r="45" spans="2:8" s="1" customFormat="1" ht="12.95" customHeight="1" thickBot="1" x14ac:dyDescent="0.25">
      <c r="B45" s="5" t="s">
        <v>34</v>
      </c>
      <c r="C45" s="74">
        <v>51</v>
      </c>
      <c r="D45" s="54">
        <v>57</v>
      </c>
      <c r="E45" s="56">
        <f>C45-D45</f>
        <v>-6</v>
      </c>
      <c r="F45" s="55">
        <v>57</v>
      </c>
      <c r="G45" s="54">
        <v>60</v>
      </c>
      <c r="H45" s="74">
        <v>60</v>
      </c>
    </row>
    <row r="46" spans="2:8" s="1" customFormat="1" ht="36" customHeight="1" thickBot="1" x14ac:dyDescent="0.25">
      <c r="B46" s="4" t="s">
        <v>2</v>
      </c>
      <c r="C46" s="75">
        <f>SUM(C43:C45)</f>
        <v>158</v>
      </c>
      <c r="D46" s="57">
        <f t="shared" ref="D46:H46" si="10">SUM(D43:D45)</f>
        <v>180</v>
      </c>
      <c r="E46" s="57">
        <f t="shared" si="10"/>
        <v>-22</v>
      </c>
      <c r="F46" s="57">
        <f t="shared" si="10"/>
        <v>177</v>
      </c>
      <c r="G46" s="57">
        <f t="shared" ref="G46" si="11">SUM(G43:G45)</f>
        <v>184</v>
      </c>
      <c r="H46" s="75">
        <f t="shared" si="10"/>
        <v>184</v>
      </c>
    </row>
    <row r="47" spans="2:8" s="1" customFormat="1" ht="36" customHeight="1" thickBot="1" x14ac:dyDescent="0.25">
      <c r="B47" s="7" t="s">
        <v>43</v>
      </c>
      <c r="C47" s="78">
        <v>5</v>
      </c>
      <c r="D47" s="65">
        <v>5</v>
      </c>
      <c r="E47" s="66">
        <f>C47-D47</f>
        <v>0</v>
      </c>
      <c r="F47" s="67">
        <v>5</v>
      </c>
      <c r="G47" s="65">
        <v>2</v>
      </c>
      <c r="H47" s="78">
        <v>5</v>
      </c>
    </row>
    <row r="48" spans="2:8" s="1" customFormat="1" ht="36" customHeight="1" thickBot="1" x14ac:dyDescent="0.25">
      <c r="B48" s="4" t="s">
        <v>3</v>
      </c>
      <c r="C48" s="75">
        <f t="shared" ref="C48:H48" si="12">SUM(C47:C47)+C46+C42</f>
        <v>329</v>
      </c>
      <c r="D48" s="57">
        <f t="shared" si="12"/>
        <v>341</v>
      </c>
      <c r="E48" s="59">
        <f t="shared" si="12"/>
        <v>-12</v>
      </c>
      <c r="F48" s="58">
        <f t="shared" si="12"/>
        <v>353</v>
      </c>
      <c r="G48" s="57">
        <f t="shared" si="12"/>
        <v>355</v>
      </c>
      <c r="H48" s="75">
        <f t="shared" si="12"/>
        <v>367</v>
      </c>
    </row>
    <row r="49" spans="2:8" s="1" customFormat="1" ht="36" customHeight="1" thickBot="1" x14ac:dyDescent="0.25">
      <c r="B49" s="4" t="s">
        <v>4</v>
      </c>
      <c r="C49" s="75">
        <f>C19-C48</f>
        <v>36</v>
      </c>
      <c r="D49" s="57">
        <f>D19-D48</f>
        <v>0</v>
      </c>
      <c r="E49" s="75">
        <f>E19-E48</f>
        <v>36</v>
      </c>
      <c r="F49" s="58">
        <f>F19-F48</f>
        <v>0</v>
      </c>
      <c r="G49" s="57">
        <f>G19-G48</f>
        <v>0</v>
      </c>
      <c r="H49" s="57">
        <f>H19-H48</f>
        <v>0</v>
      </c>
    </row>
    <row r="50" spans="2:8" s="1" customFormat="1" ht="36" customHeight="1" thickBot="1" x14ac:dyDescent="0.25">
      <c r="B50" s="4" t="s">
        <v>17</v>
      </c>
      <c r="C50" s="57">
        <v>1</v>
      </c>
      <c r="D50" s="68"/>
      <c r="E50" s="57">
        <v>1</v>
      </c>
      <c r="F50" s="69"/>
      <c r="G50" s="68"/>
      <c r="H50" s="57">
        <v>0</v>
      </c>
    </row>
    <row r="51" spans="2:8" s="1" customFormat="1" ht="36" customHeight="1" thickBot="1" x14ac:dyDescent="0.25">
      <c r="B51" s="4" t="s">
        <v>16</v>
      </c>
      <c r="C51" s="57">
        <v>0</v>
      </c>
      <c r="D51" s="70"/>
      <c r="E51" s="57">
        <v>0</v>
      </c>
      <c r="F51" s="70"/>
      <c r="G51" s="70"/>
      <c r="H51" s="70"/>
    </row>
    <row r="52" spans="2:8" s="1" customFormat="1" ht="36" customHeight="1" thickBot="1" x14ac:dyDescent="0.25">
      <c r="B52" s="8" t="s">
        <v>5</v>
      </c>
      <c r="C52" s="71">
        <f>C49+C50+C51</f>
        <v>37</v>
      </c>
      <c r="D52" s="71">
        <f t="shared" ref="D52:H52" si="13">+D49+D50+D51</f>
        <v>0</v>
      </c>
      <c r="E52" s="71">
        <f>E49+E50+E51</f>
        <v>37</v>
      </c>
      <c r="F52" s="72">
        <f t="shared" si="13"/>
        <v>0</v>
      </c>
      <c r="G52" s="71">
        <f t="shared" si="13"/>
        <v>0</v>
      </c>
      <c r="H52" s="71">
        <f t="shared" si="13"/>
        <v>0</v>
      </c>
    </row>
  </sheetData>
  <mergeCells count="2">
    <mergeCell ref="B2:B3"/>
    <mergeCell ref="B1:H1"/>
  </mergeCells>
  <phoneticPr fontId="1" type="noConversion"/>
  <printOptions horizontalCentered="1" verticalCentered="1"/>
  <pageMargins left="0.19685039370078741" right="0.19685039370078741" top="0" bottom="0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Groupe In Extenso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 Extenso</dc:creator>
  <cp:lastModifiedBy>Marie-Isabelle CAILLON</cp:lastModifiedBy>
  <cp:lastPrinted>2016-04-08T08:18:11Z</cp:lastPrinted>
  <dcterms:created xsi:type="dcterms:W3CDTF">2008-07-18T16:18:46Z</dcterms:created>
  <dcterms:modified xsi:type="dcterms:W3CDTF">2017-05-29T07:19:06Z</dcterms:modified>
</cp:coreProperties>
</file>